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3800" windowHeight="1119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B2" i="1"/>
  <c r="E25"/>
  <c r="F25"/>
  <c r="G25"/>
  <c r="E26"/>
  <c r="F26"/>
  <c r="G26"/>
  <c r="E27"/>
  <c r="F27"/>
  <c r="G27"/>
  <c r="D27"/>
  <c r="D26"/>
  <c r="D25"/>
  <c r="E24"/>
  <c r="F24"/>
  <c r="D24"/>
  <c r="G14"/>
  <c r="H14" s="1"/>
  <c r="G17"/>
  <c r="H17" s="1"/>
  <c r="G10"/>
  <c r="H10" s="1"/>
  <c r="G18"/>
  <c r="H18" s="1"/>
  <c r="G7"/>
  <c r="H7" s="1"/>
  <c r="G12"/>
  <c r="H12" s="1"/>
  <c r="G23"/>
  <c r="H23" s="1"/>
  <c r="G8"/>
  <c r="H8" s="1"/>
  <c r="G20"/>
  <c r="H20" s="1"/>
  <c r="G13"/>
  <c r="H13" s="1"/>
  <c r="G22"/>
  <c r="H22" s="1"/>
  <c r="G15"/>
  <c r="H15" s="1"/>
  <c r="G5"/>
  <c r="H5" s="1"/>
  <c r="G9"/>
  <c r="H9" s="1"/>
  <c r="G11"/>
  <c r="H11" s="1"/>
  <c r="G19"/>
  <c r="H19" s="1"/>
  <c r="G6"/>
  <c r="H6" s="1"/>
  <c r="G16"/>
  <c r="H16" s="1"/>
  <c r="G21"/>
  <c r="H21" s="1"/>
  <c r="G4"/>
  <c r="G24" s="1"/>
  <c r="G28" l="1"/>
  <c r="H4"/>
</calcChain>
</file>

<file path=xl/sharedStrings.xml><?xml version="1.0" encoding="utf-8"?>
<sst xmlns="http://schemas.openxmlformats.org/spreadsheetml/2006/main" count="67" uniqueCount="50">
  <si>
    <t>사원번호</t>
    <phoneticPr fontId="1" type="noConversion"/>
  </si>
  <si>
    <t>성명</t>
    <phoneticPr fontId="1" type="noConversion"/>
  </si>
  <si>
    <t>그룹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</si>
  <si>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</si>
  <si>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</si>
  <si>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</si>
  <si>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실적합계</t>
    <phoneticPr fontId="1" type="noConversion"/>
  </si>
  <si>
    <t>평가</t>
    <phoneticPr fontId="1" type="noConversion"/>
  </si>
  <si>
    <t>김빛나</t>
    <phoneticPr fontId="1" type="noConversion"/>
  </si>
  <si>
    <t>이태영</t>
    <phoneticPr fontId="1" type="noConversion"/>
  </si>
  <si>
    <t>김소민</t>
    <phoneticPr fontId="1" type="noConversion"/>
  </si>
  <si>
    <t>배사랑</t>
    <phoneticPr fontId="1" type="noConversion"/>
  </si>
  <si>
    <t>이미라</t>
    <phoneticPr fontId="1" type="noConversion"/>
  </si>
  <si>
    <t>성미인</t>
    <phoneticPr fontId="1" type="noConversion"/>
  </si>
  <si>
    <t>구태인</t>
    <phoneticPr fontId="1" type="noConversion"/>
  </si>
  <si>
    <t>김상중</t>
    <phoneticPr fontId="1" type="noConversion"/>
  </si>
  <si>
    <t>박순정</t>
    <phoneticPr fontId="1" type="noConversion"/>
  </si>
  <si>
    <t>이미리</t>
    <phoneticPr fontId="1" type="noConversion"/>
  </si>
  <si>
    <t>김나윤</t>
    <phoneticPr fontId="1" type="noConversion"/>
  </si>
  <si>
    <t>신미소</t>
    <phoneticPr fontId="1" type="noConversion"/>
  </si>
  <si>
    <t>김소라</t>
    <phoneticPr fontId="1" type="noConversion"/>
  </si>
  <si>
    <t>이은정</t>
    <phoneticPr fontId="1" type="noConversion"/>
  </si>
  <si>
    <t>감윤인</t>
    <phoneticPr fontId="1" type="noConversion"/>
  </si>
  <si>
    <t>김고경</t>
    <phoneticPr fontId="1" type="noConversion"/>
  </si>
  <si>
    <t>인성경</t>
    <phoneticPr fontId="1" type="noConversion"/>
  </si>
  <si>
    <t>이영주</t>
    <phoneticPr fontId="1" type="noConversion"/>
  </si>
  <si>
    <t>김진순</t>
    <phoneticPr fontId="1" type="noConversion"/>
  </si>
  <si>
    <t>박지영</t>
    <phoneticPr fontId="1" type="noConversion"/>
  </si>
  <si>
    <t>감사1그룹</t>
    <phoneticPr fontId="1" type="noConversion"/>
  </si>
  <si>
    <t>미소2그룹</t>
    <phoneticPr fontId="1" type="noConversion"/>
  </si>
  <si>
    <t>최고1그룹</t>
    <phoneticPr fontId="1" type="noConversion"/>
  </si>
  <si>
    <t>감사3그룹</t>
    <phoneticPr fontId="1" type="noConversion"/>
  </si>
  <si>
    <t>감사2그룹</t>
    <phoneticPr fontId="1" type="noConversion"/>
  </si>
  <si>
    <t>미소1그룹</t>
    <phoneticPr fontId="1" type="noConversion"/>
  </si>
  <si>
    <t>최고3그룹</t>
    <phoneticPr fontId="1" type="noConversion"/>
  </si>
  <si>
    <t>최고2그룹</t>
    <phoneticPr fontId="1" type="noConversion"/>
  </si>
  <si>
    <t>미소3그룹</t>
    <phoneticPr fontId="1" type="noConversion"/>
  </si>
  <si>
    <t>성이 "김"씨인 사원들의 합</t>
    <phoneticPr fontId="1" type="noConversion"/>
  </si>
  <si>
    <t>감사그룹이면서 평가가 A인 사원들의 합</t>
    <phoneticPr fontId="1" type="noConversion"/>
  </si>
  <si>
    <t>미소그룹이면서 평가가 B인 사원들의 합</t>
    <phoneticPr fontId="1" type="noConversion"/>
  </si>
  <si>
    <t>최고그룹이면서 평가가 C인 사원들의 합</t>
    <phoneticPr fontId="1" type="noConversion"/>
  </si>
  <si>
    <t>A</t>
  </si>
  <si>
    <t>C</t>
  </si>
  <si>
    <t>최고*</t>
    <phoneticPr fontId="1" type="noConversion"/>
  </si>
  <si>
    <t>실적 합계가 100이상 130미만 사원들의 합</t>
    <phoneticPr fontId="1" type="noConversion"/>
  </si>
  <si>
    <t>감사</t>
    <phoneticPr fontId="1" type="noConversion"/>
  </si>
  <si>
    <t>미소</t>
    <phoneticPr fontId="1" type="noConversion"/>
  </si>
  <si>
    <t>B</t>
  </si>
  <si>
    <t>콜센터 사원별 근무 실적 현황</t>
    <phoneticPr fontId="1" type="noConversion"/>
  </si>
  <si>
    <t>작성일자 :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</si>
</sst>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yy&quot;-&quot;m&quot;-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chart>
    <c:plotArea>
      <c:layout>
        <c:manualLayout>
          <c:layoutTarget val="inner"/>
          <c:xMode val="edge"/>
          <c:yMode val="edge"/>
          <c:x val="0.11602081140823584"/>
          <c:y val="0.2138994145921784"/>
          <c:w val="0.76516579177602773"/>
          <c:h val="0.49914925717420722"/>
        </c:manualLayout>
      </c:layout>
      <c:barChart>
        <c:barDir val="col"/>
        <c:grouping val="clustered"/>
        <c:ser>
          <c:idx val="0"/>
          <c:order val="0"/>
          <c:tx>
            <c:strRef>
              <c:f>Sheet1!$D$3</c:f>
              <c:strCache>
                <c:ptCount val="1"/>
                <c:pt idx="0">
                  <c:v>8월</c:v>
                </c:pt>
              </c:strCache>
            </c:strRef>
          </c:tx>
          <c:dLbls>
            <c:showVal val="1"/>
          </c:dLbls>
          <c:cat>
            <c:strRef>
              <c:f>Sheet1!$B$11:$B$16</c:f>
              <c:strCache>
                <c:ptCount val="6"/>
                <c:pt idx="0">
                  <c:v>김고경</c:v>
                </c:pt>
                <c:pt idx="1">
                  <c:v>구태인</c:v>
                </c:pt>
                <c:pt idx="2">
                  <c:v>김나윤</c:v>
                </c:pt>
                <c:pt idx="3">
                  <c:v>이태영</c:v>
                </c:pt>
                <c:pt idx="4">
                  <c:v>김소라</c:v>
                </c:pt>
                <c:pt idx="5">
                  <c:v>김진순</c:v>
                </c:pt>
              </c:strCache>
            </c:strRef>
          </c:cat>
          <c:val>
            <c:numRef>
              <c:f>Sheet1!$D$11:$D$16</c:f>
              <c:numCache>
                <c:formatCode>General</c:formatCode>
                <c:ptCount val="6"/>
                <c:pt idx="0">
                  <c:v>78</c:v>
                </c:pt>
                <c:pt idx="1">
                  <c:v>37</c:v>
                </c:pt>
                <c:pt idx="2">
                  <c:v>30</c:v>
                </c:pt>
                <c:pt idx="3">
                  <c:v>23</c:v>
                </c:pt>
                <c:pt idx="4">
                  <c:v>30</c:v>
                </c:pt>
                <c:pt idx="5">
                  <c:v>10</c:v>
                </c:pt>
              </c:numCache>
            </c:numRef>
          </c:val>
        </c:ser>
        <c:ser>
          <c:idx val="1"/>
          <c:order val="1"/>
          <c:tx>
            <c:strRef>
              <c:f>Sheet1!$E$3</c:f>
              <c:strCache>
                <c:ptCount val="1"/>
                <c:pt idx="0">
                  <c:v>9월</c:v>
                </c:pt>
              </c:strCache>
            </c:strRef>
          </c:tx>
          <c:dLbls>
            <c:showVal val="1"/>
          </c:dLbls>
          <c:cat>
            <c:strRef>
              <c:f>Sheet1!$B$11:$B$16</c:f>
              <c:strCache>
                <c:ptCount val="6"/>
                <c:pt idx="0">
                  <c:v>김고경</c:v>
                </c:pt>
                <c:pt idx="1">
                  <c:v>구태인</c:v>
                </c:pt>
                <c:pt idx="2">
                  <c:v>김나윤</c:v>
                </c:pt>
                <c:pt idx="3">
                  <c:v>이태영</c:v>
                </c:pt>
                <c:pt idx="4">
                  <c:v>김소라</c:v>
                </c:pt>
                <c:pt idx="5">
                  <c:v>김진순</c:v>
                </c:pt>
              </c:strCache>
            </c:strRef>
          </c:cat>
          <c:val>
            <c:numRef>
              <c:f>Sheet1!$E$11:$E$16</c:f>
              <c:numCache>
                <c:formatCode>General</c:formatCode>
                <c:ptCount val="6"/>
                <c:pt idx="0">
                  <c:v>50</c:v>
                </c:pt>
                <c:pt idx="1">
                  <c:v>49</c:v>
                </c:pt>
                <c:pt idx="2">
                  <c:v>18</c:v>
                </c:pt>
                <c:pt idx="3">
                  <c:v>10</c:v>
                </c:pt>
                <c:pt idx="4">
                  <c:v>28</c:v>
                </c:pt>
                <c:pt idx="5">
                  <c:v>30</c:v>
                </c:pt>
              </c:numCache>
            </c:numRef>
          </c:val>
        </c:ser>
        <c:ser>
          <c:idx val="2"/>
          <c:order val="2"/>
          <c:tx>
            <c:strRef>
              <c:f>Sheet1!$F$3</c:f>
              <c:strCache>
                <c:ptCount val="1"/>
                <c:pt idx="0">
                  <c:v>10월</c:v>
                </c:pt>
              </c:strCache>
            </c:strRef>
          </c:tx>
          <c:dLbls>
            <c:showVal val="1"/>
          </c:dLbls>
          <c:cat>
            <c:strRef>
              <c:f>Sheet1!$B$11:$B$16</c:f>
              <c:strCache>
                <c:ptCount val="6"/>
                <c:pt idx="0">
                  <c:v>김고경</c:v>
                </c:pt>
                <c:pt idx="1">
                  <c:v>구태인</c:v>
                </c:pt>
                <c:pt idx="2">
                  <c:v>김나윤</c:v>
                </c:pt>
                <c:pt idx="3">
                  <c:v>이태영</c:v>
                </c:pt>
                <c:pt idx="4">
                  <c:v>김소라</c:v>
                </c:pt>
                <c:pt idx="5">
                  <c:v>김진순</c:v>
                </c:pt>
              </c:strCache>
            </c:strRef>
          </c:cat>
          <c:val>
            <c:numRef>
              <c:f>Sheet1!$F$11:$F$16</c:f>
              <c:numCache>
                <c:formatCode>General</c:formatCode>
                <c:ptCount val="6"/>
                <c:pt idx="0">
                  <c:v>30</c:v>
                </c:pt>
                <c:pt idx="1">
                  <c:v>30</c:v>
                </c:pt>
                <c:pt idx="2">
                  <c:v>40</c:v>
                </c:pt>
                <c:pt idx="3">
                  <c:v>50</c:v>
                </c:pt>
                <c:pt idx="4">
                  <c:v>30</c:v>
                </c:pt>
                <c:pt idx="5">
                  <c:v>40</c:v>
                </c:pt>
              </c:numCache>
            </c:numRef>
          </c:val>
        </c:ser>
        <c:axId val="66806912"/>
        <c:axId val="66808448"/>
      </c:barChart>
      <c:catAx>
        <c:axId val="66806912"/>
        <c:scaling>
          <c:orientation val="minMax"/>
        </c:scaling>
        <c:axPos val="b"/>
        <c:tickLblPos val="nextTo"/>
        <c:crossAx val="66808448"/>
        <c:crosses val="autoZero"/>
        <c:auto val="1"/>
        <c:lblAlgn val="ctr"/>
        <c:lblOffset val="100"/>
      </c:catAx>
      <c:valAx>
        <c:axId val="66808448"/>
        <c:scaling>
          <c:orientation val="minMax"/>
        </c:scaling>
        <c:axPos val="l"/>
        <c:majorGridlines/>
        <c:numFmt formatCode="General" sourceLinked="1"/>
        <c:tickLblPos val="nextTo"/>
        <c:crossAx val="668069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0087976235260558"/>
          <c:y val="0.35519401058474248"/>
          <c:w val="8.1547475428833366E-2"/>
          <c:h val="0.23715296243707243"/>
        </c:manualLayout>
      </c:layout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 orientation="portrait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28</xdr:row>
      <xdr:rowOff>47623</xdr:rowOff>
    </xdr:from>
    <xdr:to>
      <xdr:col>7</xdr:col>
      <xdr:colOff>571500</xdr:colOff>
      <xdr:row>42</xdr:row>
      <xdr:rowOff>104774</xdr:rowOff>
    </xdr:to>
    <xdr:graphicFrame macro="">
      <xdr:nvGraphicFramePr>
        <xdr:cNvPr id="3" name="차트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0.26892</cdr:x>
      <cdr:y>0.05938</cdr:y>
    </cdr:from>
    <cdr:to>
      <cdr:x>0.76006</cdr:x>
      <cdr:y>0.19477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590675" y="238126"/>
          <a:ext cx="2905125" cy="542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ko-KR" altLang="en-US" sz="1800" u="sng"/>
            <a:t>미소그룹  사원  실적</a:t>
          </a:r>
        </a:p>
      </cdr:txBody>
    </cdr:sp>
  </cdr:relSizeAnchor>
  <cdr:relSizeAnchor xmlns:cdr="http://schemas.openxmlformats.org/drawingml/2006/chartDrawing">
    <cdr:from>
      <cdr:x>0.43639</cdr:x>
      <cdr:y>0.81473</cdr:y>
    </cdr:from>
    <cdr:to>
      <cdr:x>0.67311</cdr:x>
      <cdr:y>0.93349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2581275" y="3267076"/>
          <a:ext cx="1400175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ko-KR" altLang="en-US" sz="1100"/>
            <a:t>성명</a:t>
          </a:r>
          <a:endParaRPr lang="en-US" altLang="ko-KR" sz="1100"/>
        </a:p>
        <a:p xmlns:a="http://schemas.openxmlformats.org/drawingml/2006/main">
          <a:endParaRPr lang="ko-KR" altLang="en-US" sz="1100"/>
        </a:p>
      </cdr:txBody>
    </cdr:sp>
  </cdr:relSizeAnchor>
  <cdr:relSizeAnchor xmlns:cdr="http://schemas.openxmlformats.org/drawingml/2006/chartDrawing">
    <cdr:from>
      <cdr:x>0.00483</cdr:x>
      <cdr:y>0.37767</cdr:y>
    </cdr:from>
    <cdr:to>
      <cdr:x>0.06119</cdr:x>
      <cdr:y>0.73159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5" y="1514476"/>
          <a:ext cx="333375" cy="1419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eaVert" wrap="square" rtlCol="0"/>
        <a:lstStyle xmlns:a="http://schemas.openxmlformats.org/drawingml/2006/main"/>
        <a:p xmlns:a="http://schemas.openxmlformats.org/drawingml/2006/main">
          <a:r>
            <a:rPr lang="ko-KR" altLang="en-US" sz="1100"/>
            <a:t>실적</a:t>
          </a:r>
          <a:endParaRPr lang="en-US" altLang="ko-KR" sz="1100"/>
        </a:p>
        <a:p xmlns:a="http://schemas.openxmlformats.org/drawingml/2006/main">
          <a:endParaRPr lang="ko-KR" altLang="en-US" sz="1100"/>
        </a:p>
      </cdr:txBody>
    </cdr:sp>
  </cdr:relSizeAnchor>
</c:userShape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0"/>
  <sheetViews>
    <sheetView tabSelected="1" workbookViewId="0">
      <selection activeCell="E5" sqref="E5"/>
    </sheetView>
  </sheetViews>
  <sheetFormatPr defaultRowHeight="16.5"/>
  <cols>
    <col min="1" max="1" width="10.625" customWidth="1"/>
    <col min="2" max="2" width="11.125" customWidth="1"/>
    <col min="3" max="3" width="13.875" customWidth="1"/>
  </cols>
  <sheetData>
    <row r="1" spans="1:8" ht="26.25">
      <c r="A1" s="6" t="s">
        <v>48</v>
      </c>
      <c r="B1" s="7"/>
      <c r="C1" s="7"/>
      <c r="D1" s="7"/>
      <c r="E1" s="7"/>
      <c r="F1" s="7"/>
      <c r="G1" s="7"/>
      <c r="H1" s="7"/>
    </row>
    <row r="2" spans="1:8" ht="12" customHeight="1">
      <c r="A2" t="s">
        <v>49</v>
      </c>
      <c r="B2" s="1">
        <f ca="1">NOW()</f>
        <v>40485.642321296298</v>
      </c>
    </row>
    <row r="3" spans="1:8" ht="12" customHeight="1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</row>
    <row r="4" spans="1:8" ht="12" customHeight="1">
      <c r="A4" s="3">
        <v>1234</v>
      </c>
      <c r="B4" s="3" t="s">
        <v>8</v>
      </c>
      <c r="C4" s="3" t="s">
        <v>28</v>
      </c>
      <c r="D4" s="3">
        <v>35</v>
      </c>
      <c r="E4" s="3">
        <v>57</v>
      </c>
      <c r="F4" s="3">
        <v>40</v>
      </c>
      <c r="G4" s="3">
        <f t="shared" ref="G4:G23" si="0">D4+E4+F4</f>
        <v>132</v>
      </c>
      <c r="H4" s="3" t="str">
        <f t="shared" ref="H4:H23" si="1">IF(G4&gt;=150,"A+",IF(G4&gt;=100,"A",IF(G4&gt;=80,"B","C")))</f>
        <v>A</v>
      </c>
    </row>
    <row r="5" spans="1:8" ht="12" customHeight="1">
      <c r="A5" s="4">
        <v>1323</v>
      </c>
      <c r="B5" s="4" t="s">
        <v>21</v>
      </c>
      <c r="C5" s="4" t="s">
        <v>28</v>
      </c>
      <c r="D5" s="4">
        <v>45</v>
      </c>
      <c r="E5" s="4">
        <v>30</v>
      </c>
      <c r="F5" s="4">
        <v>20</v>
      </c>
      <c r="G5" s="4">
        <f t="shared" si="0"/>
        <v>95</v>
      </c>
      <c r="H5" s="4" t="str">
        <f t="shared" si="1"/>
        <v>B</v>
      </c>
    </row>
    <row r="6" spans="1:8" ht="12" customHeight="1">
      <c r="A6" s="4">
        <v>8841</v>
      </c>
      <c r="B6" s="4" t="s">
        <v>25</v>
      </c>
      <c r="C6" s="4" t="s">
        <v>32</v>
      </c>
      <c r="D6" s="4">
        <v>25</v>
      </c>
      <c r="E6" s="4">
        <v>70</v>
      </c>
      <c r="F6" s="4">
        <v>30</v>
      </c>
      <c r="G6" s="4">
        <f t="shared" si="0"/>
        <v>125</v>
      </c>
      <c r="H6" s="4" t="str">
        <f t="shared" si="1"/>
        <v>A</v>
      </c>
    </row>
    <row r="7" spans="1:8" ht="12" customHeight="1">
      <c r="A7" s="4">
        <v>2000</v>
      </c>
      <c r="B7" s="4" t="s">
        <v>13</v>
      </c>
      <c r="C7" s="4" t="s">
        <v>32</v>
      </c>
      <c r="D7" s="4">
        <v>40</v>
      </c>
      <c r="E7" s="4">
        <v>38</v>
      </c>
      <c r="F7" s="4">
        <v>40</v>
      </c>
      <c r="G7" s="4">
        <f t="shared" si="0"/>
        <v>118</v>
      </c>
      <c r="H7" s="4" t="str">
        <f t="shared" si="1"/>
        <v>A</v>
      </c>
    </row>
    <row r="8" spans="1:8" ht="12" customHeight="1">
      <c r="A8" s="4">
        <v>8415</v>
      </c>
      <c r="B8" s="4" t="s">
        <v>16</v>
      </c>
      <c r="C8" s="4" t="s">
        <v>31</v>
      </c>
      <c r="D8" s="4">
        <v>80</v>
      </c>
      <c r="E8" s="4">
        <v>64</v>
      </c>
      <c r="F8" s="4">
        <v>50</v>
      </c>
      <c r="G8" s="4">
        <f t="shared" si="0"/>
        <v>194</v>
      </c>
      <c r="H8" s="4" t="str">
        <f t="shared" si="1"/>
        <v>A+</v>
      </c>
    </row>
    <row r="9" spans="1:8" ht="12" customHeight="1">
      <c r="A9" s="4">
        <v>1111</v>
      </c>
      <c r="B9" s="4" t="s">
        <v>22</v>
      </c>
      <c r="C9" s="4" t="s">
        <v>31</v>
      </c>
      <c r="D9" s="4">
        <v>55</v>
      </c>
      <c r="E9" s="4">
        <v>25</v>
      </c>
      <c r="F9" s="4">
        <v>10</v>
      </c>
      <c r="G9" s="4">
        <f t="shared" si="0"/>
        <v>90</v>
      </c>
      <c r="H9" s="4" t="str">
        <f t="shared" si="1"/>
        <v>B</v>
      </c>
    </row>
    <row r="10" spans="1:8" ht="12" customHeight="1">
      <c r="A10" s="4">
        <v>2581</v>
      </c>
      <c r="B10" s="4" t="s">
        <v>11</v>
      </c>
      <c r="C10" s="4" t="s">
        <v>31</v>
      </c>
      <c r="D10" s="4">
        <v>15</v>
      </c>
      <c r="E10" s="4">
        <v>15</v>
      </c>
      <c r="F10" s="4">
        <v>20</v>
      </c>
      <c r="G10" s="4">
        <f t="shared" si="0"/>
        <v>50</v>
      </c>
      <c r="H10" s="4" t="str">
        <f t="shared" si="1"/>
        <v>C</v>
      </c>
    </row>
    <row r="11" spans="1:8" ht="12" customHeight="1">
      <c r="A11" s="4">
        <v>3000</v>
      </c>
      <c r="B11" s="4" t="s">
        <v>23</v>
      </c>
      <c r="C11" s="4" t="s">
        <v>33</v>
      </c>
      <c r="D11" s="4">
        <v>78</v>
      </c>
      <c r="E11" s="4">
        <v>50</v>
      </c>
      <c r="F11" s="4">
        <v>30</v>
      </c>
      <c r="G11" s="4">
        <f t="shared" si="0"/>
        <v>158</v>
      </c>
      <c r="H11" s="4" t="str">
        <f t="shared" si="1"/>
        <v>A+</v>
      </c>
    </row>
    <row r="12" spans="1:8" ht="12" customHeight="1">
      <c r="A12" s="4">
        <v>2005</v>
      </c>
      <c r="B12" s="4" t="s">
        <v>14</v>
      </c>
      <c r="C12" s="4" t="s">
        <v>33</v>
      </c>
      <c r="D12" s="4">
        <v>37</v>
      </c>
      <c r="E12" s="4">
        <v>49</v>
      </c>
      <c r="F12" s="4">
        <v>30</v>
      </c>
      <c r="G12" s="4">
        <f t="shared" si="0"/>
        <v>116</v>
      </c>
      <c r="H12" s="4" t="str">
        <f t="shared" si="1"/>
        <v>A</v>
      </c>
    </row>
    <row r="13" spans="1:8" ht="12" customHeight="1">
      <c r="A13" s="4">
        <v>5074</v>
      </c>
      <c r="B13" s="4" t="s">
        <v>18</v>
      </c>
      <c r="C13" s="4" t="s">
        <v>29</v>
      </c>
      <c r="D13" s="4">
        <v>30</v>
      </c>
      <c r="E13" s="4">
        <v>18</v>
      </c>
      <c r="F13" s="4">
        <v>40</v>
      </c>
      <c r="G13" s="4">
        <f t="shared" si="0"/>
        <v>88</v>
      </c>
      <c r="H13" s="4" t="str">
        <f t="shared" si="1"/>
        <v>B</v>
      </c>
    </row>
    <row r="14" spans="1:8" ht="12" customHeight="1">
      <c r="A14" s="4">
        <v>1705</v>
      </c>
      <c r="B14" s="4" t="s">
        <v>9</v>
      </c>
      <c r="C14" s="4" t="s">
        <v>29</v>
      </c>
      <c r="D14" s="4">
        <v>23</v>
      </c>
      <c r="E14" s="4">
        <v>10</v>
      </c>
      <c r="F14" s="4">
        <v>50</v>
      </c>
      <c r="G14" s="4">
        <f t="shared" si="0"/>
        <v>83</v>
      </c>
      <c r="H14" s="4" t="str">
        <f t="shared" si="1"/>
        <v>B</v>
      </c>
    </row>
    <row r="15" spans="1:8" ht="12" customHeight="1">
      <c r="A15" s="4">
        <v>5411</v>
      </c>
      <c r="B15" s="4" t="s">
        <v>20</v>
      </c>
      <c r="C15" s="4" t="s">
        <v>36</v>
      </c>
      <c r="D15" s="4">
        <v>30</v>
      </c>
      <c r="E15" s="4">
        <v>28</v>
      </c>
      <c r="F15" s="4">
        <v>30</v>
      </c>
      <c r="G15" s="4">
        <f t="shared" si="0"/>
        <v>88</v>
      </c>
      <c r="H15" s="4" t="str">
        <f t="shared" si="1"/>
        <v>B</v>
      </c>
    </row>
    <row r="16" spans="1:8" ht="12" customHeight="1">
      <c r="A16" s="4">
        <v>1237</v>
      </c>
      <c r="B16" s="4" t="s">
        <v>26</v>
      </c>
      <c r="C16" s="4" t="s">
        <v>36</v>
      </c>
      <c r="D16" s="4">
        <v>10</v>
      </c>
      <c r="E16" s="4">
        <v>30</v>
      </c>
      <c r="F16" s="4">
        <v>40</v>
      </c>
      <c r="G16" s="4">
        <f t="shared" si="0"/>
        <v>80</v>
      </c>
      <c r="H16" s="4" t="str">
        <f t="shared" si="1"/>
        <v>B</v>
      </c>
    </row>
    <row r="17" spans="1:8" ht="12" customHeight="1">
      <c r="A17" s="4">
        <v>1000</v>
      </c>
      <c r="B17" s="4" t="s">
        <v>10</v>
      </c>
      <c r="C17" s="4" t="s">
        <v>30</v>
      </c>
      <c r="D17" s="4">
        <v>20</v>
      </c>
      <c r="E17" s="4">
        <v>10</v>
      </c>
      <c r="F17" s="4">
        <v>30</v>
      </c>
      <c r="G17" s="4">
        <f t="shared" si="0"/>
        <v>60</v>
      </c>
      <c r="H17" s="4" t="str">
        <f t="shared" si="1"/>
        <v>C</v>
      </c>
    </row>
    <row r="18" spans="1:8" ht="12" customHeight="1">
      <c r="A18" s="4">
        <v>3691</v>
      </c>
      <c r="B18" s="4" t="s">
        <v>12</v>
      </c>
      <c r="C18" s="4" t="s">
        <v>30</v>
      </c>
      <c r="D18" s="4">
        <v>19</v>
      </c>
      <c r="E18" s="4">
        <v>30</v>
      </c>
      <c r="F18" s="4">
        <v>10</v>
      </c>
      <c r="G18" s="4">
        <f t="shared" si="0"/>
        <v>59</v>
      </c>
      <c r="H18" s="4" t="str">
        <f t="shared" si="1"/>
        <v>C</v>
      </c>
    </row>
    <row r="19" spans="1:8" ht="12" customHeight="1">
      <c r="A19" s="4">
        <v>3675</v>
      </c>
      <c r="B19" s="4" t="s">
        <v>24</v>
      </c>
      <c r="C19" s="4" t="s">
        <v>35</v>
      </c>
      <c r="D19" s="4">
        <v>41</v>
      </c>
      <c r="E19" s="4">
        <v>60</v>
      </c>
      <c r="F19" s="4">
        <v>50</v>
      </c>
      <c r="G19" s="4">
        <f t="shared" si="0"/>
        <v>151</v>
      </c>
      <c r="H19" s="4" t="str">
        <f t="shared" si="1"/>
        <v>A+</v>
      </c>
    </row>
    <row r="20" spans="1:8" ht="12" customHeight="1">
      <c r="A20" s="4">
        <v>1003</v>
      </c>
      <c r="B20" s="4" t="s">
        <v>17</v>
      </c>
      <c r="C20" s="4" t="s">
        <v>35</v>
      </c>
      <c r="D20" s="4">
        <v>20</v>
      </c>
      <c r="E20" s="4">
        <v>77</v>
      </c>
      <c r="F20" s="4">
        <v>40</v>
      </c>
      <c r="G20" s="4">
        <f t="shared" si="0"/>
        <v>137</v>
      </c>
      <c r="H20" s="4" t="str">
        <f t="shared" si="1"/>
        <v>A</v>
      </c>
    </row>
    <row r="21" spans="1:8" ht="12" customHeight="1">
      <c r="A21" s="4">
        <v>9980</v>
      </c>
      <c r="B21" s="4" t="s">
        <v>27</v>
      </c>
      <c r="C21" s="4" t="s">
        <v>35</v>
      </c>
      <c r="D21" s="4">
        <v>35</v>
      </c>
      <c r="E21" s="4">
        <v>20</v>
      </c>
      <c r="F21" s="4">
        <v>10</v>
      </c>
      <c r="G21" s="4">
        <f t="shared" si="0"/>
        <v>65</v>
      </c>
      <c r="H21" s="4" t="str">
        <f t="shared" si="1"/>
        <v>C</v>
      </c>
    </row>
    <row r="22" spans="1:8" ht="12" customHeight="1">
      <c r="A22" s="4">
        <v>6578</v>
      </c>
      <c r="B22" s="4" t="s">
        <v>19</v>
      </c>
      <c r="C22" s="4" t="s">
        <v>34</v>
      </c>
      <c r="D22" s="4">
        <v>29</v>
      </c>
      <c r="E22" s="4">
        <v>40</v>
      </c>
      <c r="F22" s="4">
        <v>50</v>
      </c>
      <c r="G22" s="4">
        <f t="shared" si="0"/>
        <v>119</v>
      </c>
      <c r="H22" s="4" t="str">
        <f t="shared" si="1"/>
        <v>A</v>
      </c>
    </row>
    <row r="23" spans="1:8" ht="12" customHeight="1">
      <c r="A23" s="5">
        <v>6200</v>
      </c>
      <c r="B23" s="5" t="s">
        <v>15</v>
      </c>
      <c r="C23" s="5" t="s">
        <v>34</v>
      </c>
      <c r="D23" s="5">
        <v>40</v>
      </c>
      <c r="E23" s="5">
        <v>50</v>
      </c>
      <c r="F23" s="5">
        <v>20</v>
      </c>
      <c r="G23" s="5">
        <f t="shared" si="0"/>
        <v>110</v>
      </c>
      <c r="H23" s="5" t="str">
        <f t="shared" si="1"/>
        <v>A</v>
      </c>
    </row>
    <row r="24" spans="1:8" ht="12" customHeight="1">
      <c r="A24" s="11" t="s">
        <v>37</v>
      </c>
      <c r="B24" s="11"/>
      <c r="C24" s="11"/>
      <c r="D24" s="2">
        <f>SUMIF($B$4:$B$23,"김*",D4:D23)</f>
        <v>243</v>
      </c>
      <c r="E24" s="2">
        <f t="shared" ref="E24:G24" si="2">SUMIF($B$4:$B$23,"김*",E4:E23)</f>
        <v>243</v>
      </c>
      <c r="F24" s="2">
        <f t="shared" si="2"/>
        <v>230</v>
      </c>
      <c r="G24" s="2">
        <f t="shared" si="2"/>
        <v>716</v>
      </c>
      <c r="H24" s="8"/>
    </row>
    <row r="25" spans="1:8" ht="12" customHeight="1">
      <c r="A25" s="11" t="s">
        <v>38</v>
      </c>
      <c r="B25" s="11"/>
      <c r="C25" s="11"/>
      <c r="D25" s="2">
        <f>DSUM($A$3:$H$23,D3,$B$29:$C$30)</f>
        <v>180</v>
      </c>
      <c r="E25" s="2">
        <f t="shared" ref="E25:G25" si="3">DSUM($A$3:$H$23,E3,$B$29:$C$30)</f>
        <v>229</v>
      </c>
      <c r="F25" s="2">
        <f t="shared" si="3"/>
        <v>160</v>
      </c>
      <c r="G25" s="2">
        <f t="shared" si="3"/>
        <v>569</v>
      </c>
      <c r="H25" s="9"/>
    </row>
    <row r="26" spans="1:8" ht="12" customHeight="1">
      <c r="A26" s="11" t="s">
        <v>39</v>
      </c>
      <c r="B26" s="11"/>
      <c r="C26" s="11"/>
      <c r="D26" s="2">
        <f>DSUM($A$3:$H$23,D3,$D$29:$E$30)</f>
        <v>93</v>
      </c>
      <c r="E26" s="2">
        <f t="shared" ref="E26:G26" si="4">DSUM($A$3:$H$23,E3,$D$29:$E$30)</f>
        <v>86</v>
      </c>
      <c r="F26" s="2">
        <f t="shared" si="4"/>
        <v>160</v>
      </c>
      <c r="G26" s="2">
        <f t="shared" si="4"/>
        <v>339</v>
      </c>
      <c r="H26" s="9"/>
    </row>
    <row r="27" spans="1:8" ht="12" customHeight="1">
      <c r="A27" s="11" t="s">
        <v>40</v>
      </c>
      <c r="B27" s="11"/>
      <c r="C27" s="11"/>
      <c r="D27" s="2">
        <f>DSUM($A$3:$H$24,D3,$F$29:$G$30)</f>
        <v>74</v>
      </c>
      <c r="E27" s="2">
        <f t="shared" ref="E27:G27" si="5">DSUM($A$3:$H$24,E3,$F$29:$G$30)</f>
        <v>60</v>
      </c>
      <c r="F27" s="2">
        <f t="shared" si="5"/>
        <v>50</v>
      </c>
      <c r="G27" s="2">
        <f t="shared" si="5"/>
        <v>184</v>
      </c>
      <c r="H27" s="9"/>
    </row>
    <row r="28" spans="1:8" ht="12" customHeight="1">
      <c r="A28" s="11" t="s">
        <v>44</v>
      </c>
      <c r="B28" s="11"/>
      <c r="C28" s="11"/>
      <c r="D28" s="11"/>
      <c r="E28" s="11"/>
      <c r="F28" s="11"/>
      <c r="G28" s="2">
        <f>SUMIF($G$4:$G$23,"&gt;=100",G4:G23)-SUMIF($G$4:$G$23,"&gt;=130",G4:G23)</f>
        <v>588</v>
      </c>
      <c r="H28" s="10"/>
    </row>
    <row r="29" spans="1:8">
      <c r="B29" t="s">
        <v>2</v>
      </c>
      <c r="C29" t="s">
        <v>7</v>
      </c>
      <c r="D29" t="s">
        <v>2</v>
      </c>
      <c r="E29" t="s">
        <v>7</v>
      </c>
      <c r="F29" t="s">
        <v>2</v>
      </c>
      <c r="G29" t="s">
        <v>7</v>
      </c>
    </row>
    <row r="30" spans="1:8">
      <c r="B30" t="s">
        <v>45</v>
      </c>
      <c r="C30" t="s">
        <v>41</v>
      </c>
      <c r="D30" t="s">
        <v>46</v>
      </c>
      <c r="E30" t="s">
        <v>47</v>
      </c>
      <c r="F30" t="s">
        <v>43</v>
      </c>
      <c r="G30" t="s">
        <v>42</v>
      </c>
    </row>
  </sheetData>
  <sortState ref="A4:H23">
    <sortCondition ref="C4:C23"/>
    <sortCondition descending="1" ref="G4:G23"/>
  </sortState>
  <mergeCells count="7">
    <mergeCell ref="A1:H1"/>
    <mergeCell ref="H24:H28"/>
    <mergeCell ref="A27:C27"/>
    <mergeCell ref="A26:C26"/>
    <mergeCell ref="A25:C25"/>
    <mergeCell ref="A24:C24"/>
    <mergeCell ref="A28:F28"/>
  </mergeCells>
  <phoneticPr fontId="1" type="noConversion"/>
  <pageMargins left="0.70866141732283472" right="0.70866141732283472" top="2.3622047244094491" bottom="0.74803149606299213" header="0.31496062992125984" footer="0.31496062992125984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Royal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Very Infortant Person</dc:creator>
  <cp:lastModifiedBy>Very Infortant Person</cp:lastModifiedBy>
  <cp:lastPrinted>2010-11-03T06:26:29Z</cp:lastPrinted>
  <dcterms:created xsi:type="dcterms:W3CDTF">2010-11-03T02:13:29Z</dcterms:created>
  <dcterms:modified xsi:type="dcterms:W3CDTF">2010-11-03T06:26:30Z</dcterms:modified>
</cp:coreProperties>
</file>